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440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5" i="1"/>
  <c r="B9"/>
  <c r="C45" l="1"/>
  <c r="B41"/>
  <c r="B40" s="1"/>
  <c r="B39" s="1"/>
  <c r="B38" s="1"/>
  <c r="C32"/>
  <c r="B32"/>
  <c r="B25"/>
  <c r="C9"/>
  <c r="C41" l="1"/>
  <c r="C40" s="1"/>
  <c r="C39" s="1"/>
  <c r="C38" s="1"/>
  <c r="B45"/>
  <c r="B44" s="1"/>
  <c r="B43" s="1"/>
  <c r="B42" s="1"/>
  <c r="B37" s="1"/>
  <c r="B27" s="1"/>
  <c r="C44"/>
  <c r="C43" s="1"/>
  <c r="C42" s="1"/>
  <c r="B26"/>
  <c r="C26"/>
  <c r="C37" l="1"/>
  <c r="C27" s="1"/>
</calcChain>
</file>

<file path=xl/sharedStrings.xml><?xml version="1.0" encoding="utf-8"?>
<sst xmlns="http://schemas.openxmlformats.org/spreadsheetml/2006/main" count="53" uniqueCount="53">
  <si>
    <t>тыс. рублей</t>
  </si>
  <si>
    <t xml:space="preserve">Ожидаемое исполнение консолидированного бюджета </t>
  </si>
  <si>
    <t xml:space="preserve">Ожидаемое исполнение районного бюджета </t>
  </si>
  <si>
    <t>ДОХОДЫ</t>
  </si>
  <si>
    <t>Налоговые и неналоговые доходы</t>
  </si>
  <si>
    <t>Безвозмездные поступления</t>
  </si>
  <si>
    <t>Итого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</si>
  <si>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</si>
  <si>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</si>
  <si>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</si>
  <si>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</si>
  <si>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</si>
  <si>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</si>
  <si>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</si>
  <si>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</si>
  <si>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</si>
  <si>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</si>
  <si>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</si>
  <si>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</si>
  <si>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</si>
  <si>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</si>
  <si>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</t>
  </si>
  <si>
    <t>Итого расходов</t>
  </si>
  <si>
    <t>ДЕФИЦИТ  БЮДЖЕТА</t>
  </si>
  <si>
    <t>ИСТОЧНИКИ ВНУТРЕННЕГО ФИНАНСИРОВАНИЯ ДЕФИЦИТА РАЙОННОГО БЮДЖЕТА</t>
  </si>
  <si>
    <t>Размещение ценных бумаг городских округов, номинальная стоимость которых указана в валюте Российской Федерации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</si>
  <si>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</t>
  </si>
  <si>
    <t>Возврат бюджетных кредитов, предоставленных юридическим лицам из бюджетов муниципальных районов в валюте</t>
  </si>
  <si>
    <t>Погашение ценных бумаг городских округов, номинальная стоимость которых указана в валюте Российской Федерации</t>
  </si>
  <si>
    <t xml:space="preserve">Бюджетные кредиты от других бюджетов бюджетной системы Российской Федерации в валюте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</si>
  <si>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</si>
  <si>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</si>
  <si>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</si>
  <si>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</si>
  <si>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</si>
  <si>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</si>
  <si>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</si>
  <si>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</si>
  <si>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</si>
  <si>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</si>
  <si>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</si>
  <si>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</si>
  <si>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бюджета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</si>
  <si>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образований Российской Федерации в валюте Российской Федерации</t>
  </si>
  <si>
    <t>Предоставление бюджетных кредитов юридическим лицам из бюджетов муниципальных образований Российской Федерации в валюте Российской Федерации</t>
  </si>
  <si>
    <t>Операции по управлению остатками средств на единых счетах бюджетов</t>
  </si>
  <si>
    <t>Увеличение финансовых активов в государственной собственности за счет средств бюджетов, размещенных в банковские депозиты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</si>
  <si>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в банковские депозиты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</si>
  <si>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в депозиты в валюте Российской Федерации и в иностранной валюте в кредитных организациях</t>
  </si>
  <si>
    <t>Уменьшение финансовых активов в государственной собственности за счет средств бюджетов, размещенных в банковские депозиты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</si>
  <si>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в банковские депозиты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</si>
  <si>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в депозиты в валюте Российской Федерации и в иностранной валюте в кредитных организациях</t>
  </si>
  <si>
    <t>Оценка ожидаемого исполнения районного и консолидированного бюджета Абанского района за 2024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</si>
</sst>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7" fillId="0" borderId="0"/>
  </cellStyleXfs>
  <cellXfs count="5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5" fillId="0" borderId="0" xfId="0" applyFont="1" applyFill="1"/>
    <xf numFmtId="0" fontId="2" fillId="0" borderId="10" xfId="0" applyFont="1" applyFill="1" applyBorder="1" applyAlignment="1">
      <alignment horizontal="left" wrapText="1"/>
    </xf>
    <xf numFmtId="3" fontId="2" fillId="0" borderId="0" xfId="0" applyNumberFormat="1" applyFont="1" applyFill="1"/>
    <xf numFmtId="0" fontId="2" fillId="0" borderId="12" xfId="0" applyFont="1" applyFill="1" applyBorder="1" applyAlignment="1">
      <alignment horizontal="left" wrapText="1"/>
    </xf>
    <xf numFmtId="0" fontId="6" fillId="0" borderId="14" xfId="0" applyFont="1" applyFill="1" applyBorder="1"/>
    <xf numFmtId="3" fontId="6" fillId="0" borderId="15" xfId="0" applyNumberFormat="1" applyFont="1" applyFill="1" applyBorder="1"/>
    <xf numFmtId="49" fontId="2" fillId="0" borderId="12" xfId="0" applyNumberFormat="1" applyFont="1" applyFill="1" applyBorder="1" applyAlignment="1">
      <alignment horizontal="left" vertical="top" wrapText="1" shrinkToFit="1"/>
    </xf>
    <xf numFmtId="3" fontId="2" fillId="0" borderId="13" xfId="0" applyNumberFormat="1" applyFont="1" applyFill="1" applyBorder="1"/>
    <xf numFmtId="49" fontId="2" fillId="0" borderId="4" xfId="0" applyNumberFormat="1" applyFont="1" applyFill="1" applyBorder="1" applyAlignment="1">
      <alignment horizontal="left" vertical="top" wrapText="1" shrinkToFit="1"/>
    </xf>
    <xf numFmtId="0" fontId="6" fillId="0" borderId="14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3" fontId="5" fillId="0" borderId="0" xfId="0" applyNumberFormat="1" applyFont="1" applyFill="1" applyBorder="1"/>
    <xf numFmtId="0" fontId="2" fillId="0" borderId="12" xfId="0" applyFont="1" applyFill="1" applyBorder="1" applyAlignment="1">
      <alignment horizontal="left" vertical="top" wrapText="1"/>
    </xf>
    <xf numFmtId="0" fontId="2" fillId="0" borderId="12" xfId="0" applyNumberFormat="1" applyFont="1" applyFill="1" applyBorder="1" applyAlignment="1">
      <alignment horizontal="left" vertical="top" wrapText="1"/>
    </xf>
    <xf numFmtId="0" fontId="8" fillId="0" borderId="21" xfId="1" applyNumberFormat="1" applyFont="1" applyFill="1" applyBorder="1" applyAlignment="1">
      <alignment horizontal="left" wrapText="1" readingOrder="1"/>
    </xf>
    <xf numFmtId="0" fontId="9" fillId="0" borderId="21" xfId="1" applyNumberFormat="1" applyFont="1" applyFill="1" applyBorder="1" applyAlignment="1">
      <alignment horizontal="left" wrapText="1" readingOrder="1"/>
    </xf>
    <xf numFmtId="4" fontId="2" fillId="0" borderId="0" xfId="0" applyNumberFormat="1" applyFont="1" applyFill="1"/>
    <xf numFmtId="3" fontId="5" fillId="0" borderId="13" xfId="0" applyNumberFormat="1" applyFont="1" applyFill="1" applyBorder="1"/>
    <xf numFmtId="164" fontId="2" fillId="0" borderId="0" xfId="0" applyNumberFormat="1" applyFont="1" applyFill="1"/>
    <xf numFmtId="0" fontId="10" fillId="0" borderId="13" xfId="0" applyFont="1" applyFill="1" applyBorder="1" applyAlignment="1">
      <alignment vertical="top" wrapText="1"/>
    </xf>
    <xf numFmtId="3" fontId="11" fillId="0" borderId="0" xfId="0" applyNumberFormat="1" applyFont="1" applyFill="1"/>
    <xf numFmtId="3" fontId="2" fillId="0" borderId="13" xfId="0" applyNumberFormat="1" applyFont="1" applyFill="1" applyBorder="1" applyAlignment="1"/>
    <xf numFmtId="3" fontId="5" fillId="0" borderId="2" xfId="0" applyNumberFormat="1" applyFont="1" applyFill="1" applyBorder="1"/>
    <xf numFmtId="3" fontId="2" fillId="0" borderId="19" xfId="0" applyNumberFormat="1" applyFont="1" applyFill="1" applyBorder="1"/>
    <xf numFmtId="3" fontId="2" fillId="0" borderId="20" xfId="0" applyNumberFormat="1" applyFont="1" applyFill="1" applyBorder="1"/>
    <xf numFmtId="3" fontId="2" fillId="0" borderId="11" xfId="0" applyNumberFormat="1" applyFont="1" applyFill="1" applyBorder="1" applyAlignment="1"/>
    <xf numFmtId="0" fontId="9" fillId="0" borderId="22" xfId="1" applyNumberFormat="1" applyFont="1" applyFill="1" applyBorder="1" applyAlignment="1">
      <alignment horizontal="left" wrapText="1" readingOrder="1"/>
    </xf>
    <xf numFmtId="3" fontId="2" fillId="0" borderId="5" xfId="0" applyNumberFormat="1" applyFont="1" applyFill="1" applyBorder="1"/>
    <xf numFmtId="0" fontId="9" fillId="0" borderId="13" xfId="1" applyNumberFormat="1" applyFont="1" applyFill="1" applyBorder="1" applyAlignment="1">
      <alignment horizontal="left" wrapText="1" readingOrder="1"/>
    </xf>
    <xf numFmtId="0" fontId="5" fillId="0" borderId="13" xfId="0" applyNumberFormat="1" applyFont="1" applyFill="1" applyBorder="1" applyAlignment="1">
      <alignment horizontal="left" vertical="top" wrapText="1"/>
    </xf>
    <xf numFmtId="0" fontId="2" fillId="0" borderId="13" xfId="0" applyNumberFormat="1" applyFont="1" applyFill="1" applyBorder="1" applyAlignment="1">
      <alignment horizontal="left" vertical="top" wrapText="1"/>
    </xf>
    <xf numFmtId="2" fontId="1" fillId="0" borderId="0" xfId="0" applyNumberFormat="1" applyFont="1" applyFill="1" applyAlignment="1">
      <alignment horizontal="center" wrapText="1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6"/>
  <sheetViews>
    <sheetView tabSelected="1" topLeftCell="A7" zoomScaleNormal="100" workbookViewId="0">
      <selection activeCell="F21" sqref="F21"/>
    </sheetView>
  </sheetViews>
  <sheetFormatPr defaultRowHeight="15"/>
  <cols>
    <col min="1" max="1" width="60" style="1" customWidth="1"/>
    <col min="2" max="2" width="23.28515625" style="1" customWidth="1"/>
    <col min="3" max="3" width="22.28515625" style="1" customWidth="1"/>
    <col min="4" max="4" width="13.85546875" style="1" bestFit="1" customWidth="1"/>
    <col min="5" max="5" width="15.28515625" style="1" customWidth="1"/>
    <col min="6" max="16384" width="9.140625" style="1"/>
  </cols>
  <sheetData>
    <row r="1" spans="1:5" ht="33" customHeight="1">
      <c r="A1" s="44" t="s">
        <v>52</v>
      </c>
      <c r="B1" s="44"/>
      <c r="C1" s="44"/>
    </row>
    <row r="3" spans="1:5" ht="15.75" thickBot="1">
      <c r="B3" s="3"/>
      <c r="C3" s="4" t="s">
        <v>0</v>
      </c>
    </row>
    <row r="4" spans="1:5" s="8" customFormat="1" ht="63.75" customHeight="1">
      <c r="A4" s="5"/>
      <c r="B4" s="6" t="s">
        <v>1</v>
      </c>
      <c r="C4" s="7" t="s">
        <v>2</v>
      </c>
    </row>
    <row r="5" spans="1:5" s="2" customFormat="1" ht="13.5" customHeight="1">
      <c r="A5" s="9">
        <v>1</v>
      </c>
      <c r="B5" s="10">
        <v>3</v>
      </c>
      <c r="C5" s="11">
        <v>5</v>
      </c>
    </row>
    <row r="6" spans="1:5" s="12" customFormat="1" ht="14.25">
      <c r="A6" s="45" t="s">
        <v>3</v>
      </c>
      <c r="B6" s="46"/>
      <c r="C6" s="47"/>
    </row>
    <row r="7" spans="1:5">
      <c r="A7" s="13" t="s">
        <v>4</v>
      </c>
      <c r="B7" s="38">
        <v>196573</v>
      </c>
      <c r="C7" s="38">
        <v>168312</v>
      </c>
      <c r="D7" s="33"/>
      <c r="E7" s="14"/>
    </row>
    <row r="8" spans="1:5" ht="15.75" thickBot="1">
      <c r="A8" s="15" t="s">
        <v>5</v>
      </c>
      <c r="B8" s="34">
        <v>1427278</v>
      </c>
      <c r="C8" s="34">
        <v>1396804</v>
      </c>
      <c r="D8" s="33"/>
      <c r="E8" s="14"/>
    </row>
    <row r="9" spans="1:5" s="12" customFormat="1" ht="16.5" thickBot="1">
      <c r="A9" s="16" t="s">
        <v>6</v>
      </c>
      <c r="B9" s="17">
        <f>B8+B7</f>
        <v>1623851</v>
      </c>
      <c r="C9" s="17">
        <f>C8+C7</f>
        <v>1565116</v>
      </c>
      <c r="D9" s="14"/>
      <c r="E9" s="14"/>
    </row>
    <row r="10" spans="1:5">
      <c r="A10" s="48" t="s">
        <v>7</v>
      </c>
      <c r="B10" s="49"/>
      <c r="C10" s="50"/>
      <c r="D10" s="14"/>
      <c r="E10" s="14"/>
    </row>
    <row r="11" spans="1:5">
      <c r="A11" s="18" t="s">
        <v>8</v>
      </c>
      <c r="B11" s="19">
        <v>303817</v>
      </c>
      <c r="C11" s="19">
        <v>133488</v>
      </c>
      <c r="D11" s="14"/>
      <c r="E11" s="14"/>
    </row>
    <row r="12" spans="1:5">
      <c r="A12" s="18" t="s">
        <v>9</v>
      </c>
      <c r="B12" s="19">
        <v>2294</v>
      </c>
      <c r="C12" s="19">
        <v>2294</v>
      </c>
      <c r="D12" s="14"/>
      <c r="E12" s="14"/>
    </row>
    <row r="13" spans="1:5" ht="16.5" customHeight="1">
      <c r="A13" s="18" t="s">
        <v>10</v>
      </c>
      <c r="B13" s="19">
        <v>15504</v>
      </c>
      <c r="C13" s="19">
        <v>10923</v>
      </c>
      <c r="D13" s="14"/>
      <c r="E13" s="14"/>
    </row>
    <row r="14" spans="1:5">
      <c r="A14" s="18" t="s">
        <v>11</v>
      </c>
      <c r="B14" s="19">
        <v>102751</v>
      </c>
      <c r="C14" s="19">
        <v>59823</v>
      </c>
      <c r="D14" s="14"/>
      <c r="E14" s="14"/>
    </row>
    <row r="15" spans="1:5">
      <c r="A15" s="18" t="s">
        <v>12</v>
      </c>
      <c r="B15" s="19">
        <v>94516</v>
      </c>
      <c r="C15" s="19">
        <v>48115</v>
      </c>
      <c r="D15" s="14"/>
      <c r="E15" s="14"/>
    </row>
    <row r="16" spans="1:5">
      <c r="A16" s="18" t="s">
        <v>13</v>
      </c>
      <c r="B16" s="19">
        <v>4130</v>
      </c>
      <c r="C16" s="19">
        <v>4130</v>
      </c>
      <c r="D16" s="14"/>
      <c r="E16" s="14"/>
    </row>
    <row r="17" spans="1:5">
      <c r="A17" s="18" t="s">
        <v>14</v>
      </c>
      <c r="B17" s="19">
        <v>907144</v>
      </c>
      <c r="C17" s="19">
        <v>907144</v>
      </c>
      <c r="D17" s="14"/>
      <c r="E17" s="14"/>
    </row>
    <row r="18" spans="1:5">
      <c r="A18" s="18" t="s">
        <v>15</v>
      </c>
      <c r="B18" s="19">
        <v>137424</v>
      </c>
      <c r="C18" s="19">
        <v>135028</v>
      </c>
      <c r="D18" s="14"/>
      <c r="E18" s="14"/>
    </row>
    <row r="19" spans="1:5">
      <c r="A19" s="18" t="s">
        <v>16</v>
      </c>
      <c r="B19" s="19">
        <v>42</v>
      </c>
      <c r="C19" s="19">
        <v>42</v>
      </c>
      <c r="D19" s="14"/>
      <c r="E19" s="14"/>
    </row>
    <row r="20" spans="1:5">
      <c r="A20" s="18" t="s">
        <v>17</v>
      </c>
      <c r="B20" s="19">
        <v>51258</v>
      </c>
      <c r="C20" s="19">
        <v>50220</v>
      </c>
      <c r="D20" s="14"/>
      <c r="E20" s="14"/>
    </row>
    <row r="21" spans="1:5">
      <c r="A21" s="20" t="s">
        <v>18</v>
      </c>
      <c r="B21" s="19">
        <v>26511</v>
      </c>
      <c r="C21" s="19">
        <v>26422</v>
      </c>
      <c r="D21" s="14"/>
      <c r="E21" s="14"/>
    </row>
    <row r="22" spans="1:5">
      <c r="A22" s="20" t="s">
        <v>19</v>
      </c>
      <c r="B22" s="19"/>
      <c r="C22" s="19"/>
      <c r="D22" s="14"/>
      <c r="E22" s="14"/>
    </row>
    <row r="23" spans="1:5">
      <c r="A23" s="20" t="s">
        <v>20</v>
      </c>
      <c r="B23" s="19">
        <v>3</v>
      </c>
      <c r="C23" s="19">
        <v>3</v>
      </c>
      <c r="D23" s="14"/>
      <c r="E23" s="14"/>
    </row>
    <row r="24" spans="1:5" ht="15.75" thickBot="1">
      <c r="A24" s="20" t="s">
        <v>21</v>
      </c>
      <c r="B24" s="19">
        <v>0</v>
      </c>
      <c r="C24" s="19">
        <v>201405</v>
      </c>
      <c r="D24" s="14"/>
      <c r="E24" s="14"/>
    </row>
    <row r="25" spans="1:5" s="12" customFormat="1" ht="16.5" thickBot="1">
      <c r="A25" s="21" t="s">
        <v>22</v>
      </c>
      <c r="B25" s="17">
        <f>B11+B12+B13+B14+B15+B16+B17+B18+B19+B20+B21+B22+B23+B24</f>
        <v>1645394</v>
      </c>
      <c r="C25" s="17">
        <f>C11+C12+C13+C14+C15+C16+C17+C18+C19+C20+C21+C22+C23+C24</f>
        <v>1579037</v>
      </c>
      <c r="D25" s="14"/>
      <c r="E25" s="14"/>
    </row>
    <row r="26" spans="1:5">
      <c r="A26" s="22" t="s">
        <v>23</v>
      </c>
      <c r="B26" s="35">
        <f>B9-B25</f>
        <v>-21543</v>
      </c>
      <c r="C26" s="35">
        <f>C9-C25</f>
        <v>-13921</v>
      </c>
      <c r="D26" s="14"/>
      <c r="E26" s="14"/>
    </row>
    <row r="27" spans="1:5" ht="31.5" customHeight="1">
      <c r="A27" s="23" t="s">
        <v>24</v>
      </c>
      <c r="B27" s="30">
        <f t="shared" ref="B27" si="0">B32+B37+B30+B29</f>
        <v>21543</v>
      </c>
      <c r="C27" s="30">
        <f>C32+C37+C30+C29</f>
        <v>13921</v>
      </c>
      <c r="D27" s="14"/>
      <c r="E27" s="24"/>
    </row>
    <row r="28" spans="1:5" ht="30" hidden="1">
      <c r="A28" s="25" t="s">
        <v>25</v>
      </c>
      <c r="B28" s="19">
        <v>0</v>
      </c>
      <c r="C28" s="36">
        <v>0</v>
      </c>
      <c r="D28" s="14"/>
      <c r="E28" s="14"/>
    </row>
    <row r="29" spans="1:5" ht="60">
      <c r="A29" s="26" t="s">
        <v>26</v>
      </c>
      <c r="B29" s="19"/>
      <c r="C29" s="19"/>
      <c r="D29" s="14"/>
      <c r="E29" s="14"/>
    </row>
    <row r="30" spans="1:5" ht="30">
      <c r="A30" s="26" t="s">
        <v>27</v>
      </c>
      <c r="B30" s="19"/>
      <c r="C30" s="19"/>
      <c r="D30" s="14"/>
      <c r="E30" s="14"/>
    </row>
    <row r="31" spans="1:5" ht="30" hidden="1">
      <c r="A31" s="25" t="s">
        <v>28</v>
      </c>
      <c r="B31" s="19">
        <v>0</v>
      </c>
      <c r="C31" s="37">
        <v>0</v>
      </c>
      <c r="D31" s="14"/>
      <c r="E31" s="14"/>
    </row>
    <row r="32" spans="1:5" ht="43.5">
      <c r="A32" s="27" t="s">
        <v>29</v>
      </c>
      <c r="B32" s="30">
        <f>B33+B35</f>
        <v>3587</v>
      </c>
      <c r="C32" s="30">
        <f t="shared" ref="C32" si="1">C33+C35</f>
        <v>3587</v>
      </c>
      <c r="D32" s="14"/>
      <c r="E32" s="14"/>
    </row>
    <row r="33" spans="1:5" ht="45">
      <c r="A33" s="28" t="s">
        <v>30</v>
      </c>
      <c r="B33" s="19">
        <v>9587</v>
      </c>
      <c r="C33" s="19">
        <v>9587</v>
      </c>
      <c r="D33" s="14"/>
      <c r="E33" s="14"/>
    </row>
    <row r="34" spans="1:5" ht="45">
      <c r="A34" s="28" t="s">
        <v>31</v>
      </c>
      <c r="B34" s="19">
        <v>9587</v>
      </c>
      <c r="C34" s="19">
        <v>9587</v>
      </c>
      <c r="D34" s="14"/>
      <c r="E34" s="14"/>
    </row>
    <row r="35" spans="1:5" ht="45">
      <c r="A35" s="39" t="s">
        <v>32</v>
      </c>
      <c r="B35" s="40">
        <v>-6000</v>
      </c>
      <c r="C35" s="40">
        <v>-6000</v>
      </c>
      <c r="D35" s="14"/>
      <c r="E35" s="14"/>
    </row>
    <row r="36" spans="1:5" ht="45">
      <c r="A36" s="41" t="s">
        <v>33</v>
      </c>
      <c r="B36" s="19">
        <v>-6000</v>
      </c>
      <c r="C36" s="19">
        <v>-6000</v>
      </c>
      <c r="D36" s="14"/>
      <c r="E36" s="14"/>
    </row>
    <row r="37" spans="1:5" s="12" customFormat="1" ht="28.5">
      <c r="A37" s="42" t="s">
        <v>34</v>
      </c>
      <c r="B37" s="30">
        <f t="shared" ref="B37:C37" si="2">B42+B38</f>
        <v>17956</v>
      </c>
      <c r="C37" s="30">
        <f t="shared" si="2"/>
        <v>10334</v>
      </c>
      <c r="D37" s="29"/>
      <c r="E37" s="14"/>
    </row>
    <row r="38" spans="1:5">
      <c r="A38" s="43" t="s">
        <v>35</v>
      </c>
      <c r="B38" s="19">
        <f t="shared" ref="B38:C40" si="3">B39</f>
        <v>-1633438</v>
      </c>
      <c r="C38" s="19">
        <f t="shared" si="3"/>
        <v>-1574703</v>
      </c>
      <c r="D38" s="14"/>
      <c r="E38" s="14"/>
    </row>
    <row r="39" spans="1:5">
      <c r="A39" s="43" t="s">
        <v>36</v>
      </c>
      <c r="B39" s="19">
        <f t="shared" si="3"/>
        <v>-1633438</v>
      </c>
      <c r="C39" s="19">
        <f t="shared" si="3"/>
        <v>-1574703</v>
      </c>
      <c r="D39" s="14"/>
      <c r="E39" s="14"/>
    </row>
    <row r="40" spans="1:5">
      <c r="A40" s="43" t="s">
        <v>37</v>
      </c>
      <c r="B40" s="19">
        <f t="shared" si="3"/>
        <v>-1633438</v>
      </c>
      <c r="C40" s="19">
        <f t="shared" si="3"/>
        <v>-1574703</v>
      </c>
      <c r="D40" s="14"/>
      <c r="E40" s="14"/>
    </row>
    <row r="41" spans="1:5" ht="30">
      <c r="A41" s="43" t="s">
        <v>38</v>
      </c>
      <c r="B41" s="19">
        <f>-B9-9587</f>
        <v>-1633438</v>
      </c>
      <c r="C41" s="19">
        <f>-C9-9587</f>
        <v>-1574703</v>
      </c>
      <c r="D41" s="14"/>
      <c r="E41" s="14"/>
    </row>
    <row r="42" spans="1:5">
      <c r="A42" s="43" t="s">
        <v>39</v>
      </c>
      <c r="B42" s="19">
        <f t="shared" ref="B42:C44" si="4">B43</f>
        <v>1651394</v>
      </c>
      <c r="C42" s="19">
        <f t="shared" si="4"/>
        <v>1585037</v>
      </c>
      <c r="D42" s="14"/>
      <c r="E42" s="14"/>
    </row>
    <row r="43" spans="1:5">
      <c r="A43" s="43" t="s">
        <v>40</v>
      </c>
      <c r="B43" s="19">
        <f t="shared" si="4"/>
        <v>1651394</v>
      </c>
      <c r="C43" s="19">
        <f t="shared" si="4"/>
        <v>1585037</v>
      </c>
      <c r="D43" s="14"/>
      <c r="E43" s="14"/>
    </row>
    <row r="44" spans="1:5">
      <c r="A44" s="43" t="s">
        <v>41</v>
      </c>
      <c r="B44" s="19">
        <f t="shared" si="4"/>
        <v>1651394</v>
      </c>
      <c r="C44" s="19">
        <f t="shared" si="4"/>
        <v>1585037</v>
      </c>
      <c r="D44" s="14"/>
      <c r="E44" s="14"/>
    </row>
    <row r="45" spans="1:5" ht="30">
      <c r="A45" s="43" t="s">
        <v>42</v>
      </c>
      <c r="B45" s="19">
        <f>B25+6000</f>
        <v>1651394</v>
      </c>
      <c r="C45" s="19">
        <f>C25+6000</f>
        <v>1585037</v>
      </c>
      <c r="D45" s="14"/>
      <c r="E45" s="14"/>
    </row>
    <row r="46" spans="1:5" ht="60" hidden="1">
      <c r="A46" s="43" t="s">
        <v>43</v>
      </c>
      <c r="B46" s="19">
        <v>0</v>
      </c>
      <c r="C46" s="19">
        <v>0</v>
      </c>
      <c r="D46" s="14"/>
      <c r="E46" s="14"/>
    </row>
    <row r="47" spans="1:5" ht="45" hidden="1">
      <c r="A47" s="43" t="s">
        <v>44</v>
      </c>
      <c r="B47" s="19">
        <v>0</v>
      </c>
      <c r="C47" s="19">
        <v>0</v>
      </c>
      <c r="D47" s="14"/>
      <c r="E47" s="14"/>
    </row>
    <row r="48" spans="1:5" ht="31.5" hidden="1">
      <c r="A48" s="32" t="s">
        <v>45</v>
      </c>
      <c r="B48" s="30">
        <v>0</v>
      </c>
      <c r="C48" s="30">
        <v>0</v>
      </c>
      <c r="D48" s="14"/>
    </row>
    <row r="49" spans="1:4" ht="47.25">
      <c r="A49" s="32" t="s">
        <v>46</v>
      </c>
      <c r="B49" s="19">
        <v>0</v>
      </c>
      <c r="C49" s="19">
        <v>0</v>
      </c>
      <c r="D49" s="14"/>
    </row>
    <row r="50" spans="1:4" ht="63">
      <c r="A50" s="32" t="s">
        <v>47</v>
      </c>
      <c r="B50" s="19">
        <v>0</v>
      </c>
      <c r="C50" s="19">
        <v>0</v>
      </c>
      <c r="D50" s="14"/>
    </row>
    <row r="51" spans="1:4" ht="94.5">
      <c r="A51" s="32" t="s">
        <v>48</v>
      </c>
      <c r="B51" s="19"/>
      <c r="C51" s="19"/>
      <c r="D51" s="14"/>
    </row>
    <row r="52" spans="1:4" ht="47.25">
      <c r="A52" s="32" t="s">
        <v>49</v>
      </c>
      <c r="B52" s="19">
        <v>0</v>
      </c>
      <c r="C52" s="19">
        <v>0</v>
      </c>
      <c r="D52" s="14"/>
    </row>
    <row r="53" spans="1:4" ht="63">
      <c r="A53" s="32" t="s">
        <v>50</v>
      </c>
      <c r="B53" s="19">
        <v>0</v>
      </c>
      <c r="C53" s="19">
        <v>0</v>
      </c>
      <c r="D53" s="14"/>
    </row>
    <row r="54" spans="1:4" ht="94.5">
      <c r="A54" s="32" t="s">
        <v>51</v>
      </c>
      <c r="B54" s="19"/>
      <c r="C54" s="19"/>
      <c r="D54" s="14"/>
    </row>
    <row r="55" spans="1:4">
      <c r="D55" s="31"/>
    </row>
    <row r="56" spans="1:4">
      <c r="D56" s="31"/>
    </row>
    <row r="57" spans="1:4">
      <c r="D57" s="31"/>
    </row>
    <row r="58" spans="1:4">
      <c r="D58" s="31"/>
    </row>
    <row r="59" spans="1:4">
      <c r="D59" s="31"/>
    </row>
    <row r="60" spans="1:4">
      <c r="D60" s="31"/>
    </row>
    <row r="61" spans="1:4">
      <c r="D61" s="31"/>
    </row>
    <row r="62" spans="1:4">
      <c r="D62" s="31"/>
    </row>
    <row r="63" spans="1:4">
      <c r="D63" s="31"/>
    </row>
    <row r="64" spans="1:4">
      <c r="D64" s="31"/>
    </row>
    <row r="65" spans="4:4">
      <c r="D65" s="31"/>
    </row>
    <row r="66" spans="4:4">
      <c r="D66" s="31"/>
    </row>
    <row r="67" spans="4:4">
      <c r="D67" s="31"/>
    </row>
    <row r="68" spans="4:4">
      <c r="D68" s="31"/>
    </row>
    <row r="69" spans="4:4">
      <c r="D69" s="31"/>
    </row>
    <row r="70" spans="4:4">
      <c r="D70" s="31"/>
    </row>
    <row r="71" spans="4:4">
      <c r="D71" s="31"/>
    </row>
    <row r="72" spans="4:4">
      <c r="D72" s="31"/>
    </row>
    <row r="73" spans="4:4">
      <c r="D73" s="31"/>
    </row>
    <row r="74" spans="4:4">
      <c r="D74" s="31"/>
    </row>
    <row r="75" spans="4:4">
      <c r="D75" s="31"/>
    </row>
    <row r="76" spans="4:4">
      <c r="D76" s="31"/>
    </row>
    <row r="77" spans="4:4">
      <c r="D77" s="31"/>
    </row>
    <row r="78" spans="4:4">
      <c r="D78" s="31"/>
    </row>
    <row r="79" spans="4:4">
      <c r="D79" s="31"/>
    </row>
    <row r="80" spans="4:4">
      <c r="D80" s="31"/>
    </row>
    <row r="81" spans="4:4">
      <c r="D81" s="31"/>
    </row>
    <row r="82" spans="4:4">
      <c r="D82" s="31"/>
    </row>
    <row r="83" spans="4:4">
      <c r="D83" s="31"/>
    </row>
    <row r="84" spans="4:4">
      <c r="D84" s="31"/>
    </row>
    <row r="85" spans="4:4">
      <c r="D85" s="31"/>
    </row>
    <row r="86" spans="4:4">
      <c r="D86" s="31"/>
    </row>
  </sheetData>
  <mergeCells count="3">
    <mergeCell ref="A1:C1"/>
    <mergeCell ref="A6:C6"/>
    <mergeCell ref="A10:C10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2024-11-13T06:33:01Z</cp:lastPrinted>
  <dcterms:created xsi:type="dcterms:W3CDTF">2020-11-12T11:20:05Z</dcterms:created>
  <dcterms:modified xsi:type="dcterms:W3CDTF">2024-11-13T06:33:50Z</dcterms:modified>
</cp:coreProperties>
</file>